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Figure 6—figure supplement 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<sst xmlns="http://schemas.openxmlformats.org/spreadsheetml/2006/main" count="87" uniqueCount="22">
  <si>
    <t>Figure 6—figure supplement 1A</t>
  </si>
  <si>
    <t>M</t>
  </si>
  <si>
    <t>PROTEIN</t>
  </si>
  <si>
    <t>GAPDH</t>
  </si>
  <si>
    <t>VR</t>
  </si>
  <si>
    <t>UBR5</t>
  </si>
  <si>
    <t>UBR5+100ng nsp16</t>
  </si>
  <si>
    <t>UBR5+200ng nsp16</t>
  </si>
  <si>
    <t>UBR5+400ng nsp16</t>
  </si>
  <si>
    <t>E</t>
  </si>
  <si>
    <t>Figure 6—figure supplement 1B</t>
  </si>
  <si>
    <t>CT</t>
  </si>
  <si>
    <t>10^[(45.949-CT)/3.29]</t>
  </si>
  <si>
    <t>Figure 6—figure supplement 1C</t>
  </si>
  <si>
    <t>Figure 6—figure supplement 1D</t>
  </si>
  <si>
    <t>/VR</t>
  </si>
  <si>
    <t>MARCHF7</t>
  </si>
  <si>
    <t>MARCHF7+100ng nsp16</t>
  </si>
  <si>
    <t>MARCHF7+200ng nsp16</t>
  </si>
  <si>
    <t>MARCHF7+400ng nsp16</t>
  </si>
  <si>
    <t>Figure 6—figure supplement 1E</t>
  </si>
  <si>
    <t>Figure 6—figure supplement 1F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</si>
</sst>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9"/>
  <sheetViews>
    <sheetView tabSelected="1" zoomScale="85" zoomScaleNormal="85" topLeftCell="A35" workbookViewId="0">
      <selection activeCell="B65" sqref="B65"/>
    </sheetView>
  </sheetViews>
  <sheetFormatPr defaultColWidth="9" defaultRowHeight="13.5"/>
  <cols>
    <col min="1" max="1" width="22.3982300884956" style="1" customWidth="1"/>
    <col min="2" max="4" width="12.7964601769912" style="1"/>
    <col min="5" max="5" width="20.1504424778761" style="1" customWidth="1"/>
    <col min="6" max="8" width="12.7964601769912" style="1"/>
    <col min="9" max="15" width="12.7964601769912" style="1" customWidth="1"/>
    <col min="16" max="18" width="12.7964601769912" style="1"/>
    <col min="19" max="16384" width="9" style="1"/>
  </cols>
  <sheetData>
    <row r="1" spans="1:1">
      <c r="A1" s="1" t="s">
        <v>0</v>
      </c>
    </row>
    <row r="2" spans="1:7">
      <c r="A2" s="1" t="s">
        <v>1</v>
      </c>
      <c r="B2" s="1" t="s">
        <v>2</v>
      </c>
      <c r="C2" s="1" t="s">
        <v>3</v>
      </c>
      <c r="D2" s="1" t="s">
        <v>2</v>
      </c>
      <c r="E2" s="1" t="s">
        <v>3</v>
      </c>
      <c r="F2" s="1" t="s">
        <v>2</v>
      </c>
      <c r="G2" s="1" t="s">
        <v>3</v>
      </c>
    </row>
    <row r="3" ht="15.75" spans="1:15">
      <c r="A3" s="1" t="s">
        <v>4</v>
      </c>
      <c r="B3" s="2">
        <v>20.53</v>
      </c>
      <c r="C3" s="2">
        <v>16.97</v>
      </c>
      <c r="D3" s="2">
        <v>20.55</v>
      </c>
      <c r="E3" s="2">
        <v>17.04</v>
      </c>
      <c r="F3" s="2">
        <v>20.6</v>
      </c>
      <c r="G3" s="2">
        <v>17.19</v>
      </c>
      <c r="I3" s="1">
        <f>B3-C3</f>
        <v>3.56</v>
      </c>
      <c r="J3" s="1">
        <f>D3-E3</f>
        <v>3.51</v>
      </c>
      <c r="K3" s="1">
        <f>F3-G3</f>
        <v>3.41</v>
      </c>
      <c r="M3" s="1">
        <f>POWER(2,-I3)</f>
        <v>0.0847877704654795</v>
      </c>
      <c r="N3" s="1">
        <f>POWER(2,-J3)</f>
        <v>0.0877778047336247</v>
      </c>
      <c r="O3" s="1">
        <f>POWER(2,-K3)</f>
        <v>0.0940779217131917</v>
      </c>
    </row>
    <row r="4" ht="15.75" spans="1:18">
      <c r="A4" s="1" t="s">
        <v>5</v>
      </c>
      <c r="B4" s="2">
        <v>22.65</v>
      </c>
      <c r="C4" s="2">
        <v>18.08</v>
      </c>
      <c r="D4" s="2">
        <v>22.22</v>
      </c>
      <c r="E4" s="2">
        <v>17.95</v>
      </c>
      <c r="F4" s="2">
        <v>22.2</v>
      </c>
      <c r="G4" s="2">
        <v>17.91</v>
      </c>
      <c r="I4" s="1">
        <f t="shared" ref="I4:I13" si="0">B4-C4</f>
        <v>4.57</v>
      </c>
      <c r="J4" s="1">
        <f t="shared" ref="J4:J13" si="1">D4-E4</f>
        <v>4.27</v>
      </c>
      <c r="K4" s="1">
        <f t="shared" ref="K4:K13" si="2">F4-G4</f>
        <v>4.29</v>
      </c>
      <c r="M4" s="1">
        <f t="shared" ref="M4:M13" si="3">POWER(2,-I4)</f>
        <v>0.0421010492770528</v>
      </c>
      <c r="N4" s="1">
        <f t="shared" ref="N4:N13" si="4">POWER(2,-J4)</f>
        <v>0.0518324716134026</v>
      </c>
      <c r="O4" s="1">
        <f t="shared" ref="O4:O13" si="5">POWER(2,-K4)</f>
        <v>0.0511188786598614</v>
      </c>
      <c r="P4" s="1">
        <f>M4/M3</f>
        <v>0.496546247718518</v>
      </c>
      <c r="Q4" s="1">
        <f>N4/N3</f>
        <v>0.590496330714766</v>
      </c>
      <c r="R4" s="1">
        <f>O4/O3</f>
        <v>0.543367431263029</v>
      </c>
    </row>
    <row r="5" ht="15.75" spans="1:18">
      <c r="A5" s="1" t="s">
        <v>6</v>
      </c>
      <c r="B5" s="2">
        <v>22.74</v>
      </c>
      <c r="C5" s="2">
        <v>18.77</v>
      </c>
      <c r="D5" s="2">
        <v>22.5</v>
      </c>
      <c r="E5" s="2">
        <v>18.77</v>
      </c>
      <c r="F5" s="2">
        <v>22.25</v>
      </c>
      <c r="G5" s="2">
        <v>18.56</v>
      </c>
      <c r="I5" s="1">
        <f t="shared" si="0"/>
        <v>3.97</v>
      </c>
      <c r="J5" s="1">
        <f t="shared" si="1"/>
        <v>3.73</v>
      </c>
      <c r="K5" s="1">
        <f t="shared" si="2"/>
        <v>3.69</v>
      </c>
      <c r="M5" s="1">
        <f t="shared" si="3"/>
        <v>0.0638132578566996</v>
      </c>
      <c r="N5" s="1">
        <f t="shared" si="4"/>
        <v>0.0753629892306725</v>
      </c>
      <c r="O5" s="1">
        <f t="shared" si="5"/>
        <v>0.0774817312461866</v>
      </c>
      <c r="P5" s="1">
        <f>M5/M3</f>
        <v>0.752623373705534</v>
      </c>
      <c r="Q5" s="1">
        <f>N5/N3</f>
        <v>0.858565436437755</v>
      </c>
      <c r="R5" s="1">
        <f>O5/O3</f>
        <v>0.823591017267573</v>
      </c>
    </row>
    <row r="6" ht="15.75" spans="1:18">
      <c r="A6" s="1" t="s">
        <v>7</v>
      </c>
      <c r="B6" s="2">
        <v>24.28</v>
      </c>
      <c r="C6" s="2">
        <v>20.93</v>
      </c>
      <c r="D6" s="2">
        <v>24.02</v>
      </c>
      <c r="E6" s="2">
        <v>20.8</v>
      </c>
      <c r="F6" s="2">
        <v>23.93</v>
      </c>
      <c r="G6" s="2">
        <v>20.84</v>
      </c>
      <c r="I6" s="1">
        <f t="shared" si="0"/>
        <v>3.35</v>
      </c>
      <c r="J6" s="1">
        <f t="shared" si="1"/>
        <v>3.22</v>
      </c>
      <c r="K6" s="1">
        <f t="shared" si="2"/>
        <v>3.09</v>
      </c>
      <c r="M6" s="1">
        <f t="shared" si="3"/>
        <v>0.0980730122370937</v>
      </c>
      <c r="N6" s="1">
        <f t="shared" si="4"/>
        <v>0.107320679554719</v>
      </c>
      <c r="O6" s="1">
        <f t="shared" si="5"/>
        <v>0.117440343651751</v>
      </c>
      <c r="P6" s="1">
        <f>M6/M3</f>
        <v>1.15668818390529</v>
      </c>
      <c r="Q6" s="1">
        <f>N6/N3</f>
        <v>1.22264027769207</v>
      </c>
      <c r="R6" s="1">
        <f>O6/O3</f>
        <v>1.24833054890161</v>
      </c>
    </row>
    <row r="7" ht="15.75" spans="1:18">
      <c r="A7" s="1" t="s">
        <v>8</v>
      </c>
      <c r="B7" s="2">
        <v>20.42</v>
      </c>
      <c r="C7" s="2">
        <v>17.81</v>
      </c>
      <c r="D7" s="2">
        <v>20.56</v>
      </c>
      <c r="E7" s="2">
        <v>17.88</v>
      </c>
      <c r="F7" s="2">
        <v>20.52</v>
      </c>
      <c r="G7" s="2">
        <v>17.9</v>
      </c>
      <c r="I7" s="1">
        <f t="shared" si="0"/>
        <v>2.61</v>
      </c>
      <c r="J7" s="1">
        <f t="shared" si="1"/>
        <v>2.68</v>
      </c>
      <c r="K7" s="1">
        <f t="shared" si="2"/>
        <v>2.62</v>
      </c>
      <c r="M7" s="1">
        <f t="shared" si="3"/>
        <v>0.163799175482295</v>
      </c>
      <c r="N7" s="1">
        <f t="shared" si="4"/>
        <v>0.156041318612702</v>
      </c>
      <c r="O7" s="1">
        <f t="shared" si="5"/>
        <v>0.162667731930242</v>
      </c>
      <c r="P7" s="1">
        <f>M7/M3</f>
        <v>1.93187265784969</v>
      </c>
      <c r="Q7" s="1">
        <f>N7/N3</f>
        <v>1.77768536233314</v>
      </c>
      <c r="R7" s="1">
        <f>O7/O3</f>
        <v>1.72907446261573</v>
      </c>
    </row>
    <row r="8" spans="1:7">
      <c r="A8" s="1" t="s">
        <v>9</v>
      </c>
      <c r="B8" s="1" t="s">
        <v>2</v>
      </c>
      <c r="C8" s="1" t="s">
        <v>3</v>
      </c>
      <c r="D8" s="1" t="s">
        <v>2</v>
      </c>
      <c r="E8" s="1" t="s">
        <v>3</v>
      </c>
      <c r="F8" s="1" t="s">
        <v>2</v>
      </c>
      <c r="G8" s="1" t="s">
        <v>3</v>
      </c>
    </row>
    <row r="9" ht="15.75" spans="1:15">
      <c r="A9" s="1" t="s">
        <v>4</v>
      </c>
      <c r="B9" s="2">
        <v>26.28</v>
      </c>
      <c r="C9" s="2">
        <v>16.97</v>
      </c>
      <c r="D9" s="2">
        <v>26.49</v>
      </c>
      <c r="E9" s="2">
        <v>17.04</v>
      </c>
      <c r="F9" s="2">
        <v>26.47</v>
      </c>
      <c r="G9" s="2">
        <v>17.19</v>
      </c>
      <c r="I9" s="1">
        <f t="shared" si="0"/>
        <v>9.31</v>
      </c>
      <c r="J9" s="1">
        <f t="shared" si="1"/>
        <v>9.45</v>
      </c>
      <c r="K9" s="1">
        <f t="shared" si="2"/>
        <v>9.28</v>
      </c>
      <c r="M9" s="1">
        <f t="shared" si="3"/>
        <v>0.00157547218598071</v>
      </c>
      <c r="N9" s="1">
        <f t="shared" si="4"/>
        <v>0.0014297711874469</v>
      </c>
      <c r="O9" s="1">
        <f t="shared" si="5"/>
        <v>0.00160857620560073</v>
      </c>
    </row>
    <row r="10" ht="15.75" spans="1:18">
      <c r="A10" s="1" t="s">
        <v>5</v>
      </c>
      <c r="B10" s="2">
        <v>28.06</v>
      </c>
      <c r="C10" s="2">
        <v>18.08</v>
      </c>
      <c r="D10" s="2">
        <v>27.87</v>
      </c>
      <c r="E10" s="2">
        <v>17.95</v>
      </c>
      <c r="F10" s="2">
        <v>27.56</v>
      </c>
      <c r="G10" s="2">
        <v>17.91</v>
      </c>
      <c r="I10" s="1">
        <f t="shared" si="0"/>
        <v>9.98</v>
      </c>
      <c r="J10" s="1">
        <f t="shared" si="1"/>
        <v>9.92</v>
      </c>
      <c r="K10" s="1">
        <f t="shared" si="2"/>
        <v>9.65</v>
      </c>
      <c r="M10" s="1">
        <f t="shared" si="3"/>
        <v>0.00099019480448245</v>
      </c>
      <c r="N10" s="1">
        <f t="shared" si="4"/>
        <v>0.00103224418023572</v>
      </c>
      <c r="O10" s="1">
        <f t="shared" si="5"/>
        <v>0.00124468811261647</v>
      </c>
      <c r="P10" s="1">
        <f>M10/M9</f>
        <v>0.628506687260915</v>
      </c>
      <c r="Q10" s="1">
        <f>N10/N9</f>
        <v>0.721964597761247</v>
      </c>
      <c r="R10" s="1">
        <f>O10/O9</f>
        <v>0.773782496771194</v>
      </c>
    </row>
    <row r="11" ht="15.75" spans="1:18">
      <c r="A11" s="1" t="s">
        <v>6</v>
      </c>
      <c r="B11" s="2">
        <v>28.24</v>
      </c>
      <c r="C11" s="2">
        <v>18.77</v>
      </c>
      <c r="D11" s="2">
        <v>28.3</v>
      </c>
      <c r="E11" s="2">
        <v>18.77</v>
      </c>
      <c r="F11" s="2">
        <v>27.86</v>
      </c>
      <c r="G11" s="2">
        <v>18.56</v>
      </c>
      <c r="I11" s="1">
        <f t="shared" si="0"/>
        <v>9.47</v>
      </c>
      <c r="J11" s="1">
        <f t="shared" si="1"/>
        <v>9.53</v>
      </c>
      <c r="K11" s="1">
        <f t="shared" si="2"/>
        <v>9.3</v>
      </c>
      <c r="M11" s="1">
        <f t="shared" si="3"/>
        <v>0.00141008710500244</v>
      </c>
      <c r="N11" s="1">
        <f t="shared" si="4"/>
        <v>0.00135264596495207</v>
      </c>
      <c r="O11" s="1">
        <f t="shared" si="5"/>
        <v>0.00158643046163327</v>
      </c>
      <c r="P11" s="1">
        <f>M11/M9</f>
        <v>0.895025070927975</v>
      </c>
      <c r="Q11" s="1">
        <f>N11/N9</f>
        <v>0.946057646725595</v>
      </c>
      <c r="R11" s="1">
        <f>O11/O9</f>
        <v>0.986232704493357</v>
      </c>
    </row>
    <row r="12" ht="15.75" spans="1:18">
      <c r="A12" s="1" t="s">
        <v>7</v>
      </c>
      <c r="B12" s="2">
        <v>29.68</v>
      </c>
      <c r="C12" s="2">
        <v>20.93</v>
      </c>
      <c r="D12" s="2">
        <v>29.78</v>
      </c>
      <c r="E12" s="2">
        <v>20.8</v>
      </c>
      <c r="F12" s="2">
        <v>29.57</v>
      </c>
      <c r="G12" s="2">
        <v>20.84</v>
      </c>
      <c r="I12" s="1">
        <f t="shared" si="0"/>
        <v>8.75</v>
      </c>
      <c r="J12" s="1">
        <f t="shared" si="1"/>
        <v>8.98</v>
      </c>
      <c r="K12" s="1">
        <f t="shared" si="2"/>
        <v>8.73</v>
      </c>
      <c r="M12" s="1">
        <f t="shared" si="3"/>
        <v>0.00232267014648969</v>
      </c>
      <c r="N12" s="1">
        <f t="shared" si="4"/>
        <v>0.0019803896089649</v>
      </c>
      <c r="O12" s="1">
        <f t="shared" si="5"/>
        <v>0.00235509341345852</v>
      </c>
      <c r="P12" s="1">
        <f>M12/M9</f>
        <v>1.4742692172911</v>
      </c>
      <c r="Q12" s="1">
        <f>N12/N9</f>
        <v>1.38510946811092</v>
      </c>
      <c r="R12" s="1">
        <f>O12/O9</f>
        <v>1.46408569594562</v>
      </c>
    </row>
    <row r="13" ht="15.75" spans="1:18">
      <c r="A13" s="1" t="s">
        <v>8</v>
      </c>
      <c r="B13" s="2">
        <v>26.15</v>
      </c>
      <c r="C13" s="2">
        <v>17.81</v>
      </c>
      <c r="D13" s="2">
        <v>26.17</v>
      </c>
      <c r="E13" s="2">
        <v>17.88</v>
      </c>
      <c r="F13" s="2">
        <v>25.87</v>
      </c>
      <c r="G13" s="2">
        <v>17.9</v>
      </c>
      <c r="I13" s="1">
        <f t="shared" si="0"/>
        <v>8.34</v>
      </c>
      <c r="J13" s="1">
        <f t="shared" si="1"/>
        <v>8.29</v>
      </c>
      <c r="K13" s="1">
        <f t="shared" si="2"/>
        <v>7.97</v>
      </c>
      <c r="M13" s="1">
        <f t="shared" si="3"/>
        <v>0.00308609887446632</v>
      </c>
      <c r="N13" s="1">
        <f t="shared" si="4"/>
        <v>0.00319492991624133</v>
      </c>
      <c r="O13" s="1">
        <f t="shared" si="5"/>
        <v>0.00398832861604372</v>
      </c>
      <c r="P13" s="1">
        <f>M13/M9</f>
        <v>1.95884059517386</v>
      </c>
      <c r="Q13" s="1">
        <f>N13/N9</f>
        <v>2.23457427614443</v>
      </c>
      <c r="R13" s="1">
        <f>O13/O9</f>
        <v>2.47941539987796</v>
      </c>
    </row>
    <row r="15" spans="1:1">
      <c r="A15" s="1" t="s">
        <v>10</v>
      </c>
    </row>
    <row r="16" spans="1:4">
      <c r="A16" s="1" t="s">
        <v>9</v>
      </c>
      <c r="B16" s="1" t="s">
        <v>11</v>
      </c>
      <c r="C16" s="1" t="s">
        <v>11</v>
      </c>
      <c r="D16" s="1" t="s">
        <v>11</v>
      </c>
    </row>
    <row r="17" spans="1:8">
      <c r="A17" s="1" t="s">
        <v>4</v>
      </c>
      <c r="B17" s="1">
        <v>32.05</v>
      </c>
      <c r="C17" s="1">
        <v>32.16</v>
      </c>
      <c r="D17" s="1">
        <v>32.25</v>
      </c>
      <c r="E17" s="1" t="s">
        <v>12</v>
      </c>
      <c r="F17" s="1">
        <v>16773.3597150075</v>
      </c>
      <c r="G17" s="1">
        <v>15530.4990128097</v>
      </c>
      <c r="H17" s="1">
        <v>14582.4262013898</v>
      </c>
    </row>
    <row r="18" spans="1:8">
      <c r="A18" s="1" t="s">
        <v>5</v>
      </c>
      <c r="B18" s="1">
        <v>33.06</v>
      </c>
      <c r="C18" s="1">
        <v>33.17</v>
      </c>
      <c r="D18" s="1">
        <v>33.1</v>
      </c>
      <c r="F18" s="1">
        <v>8272.35530209545</v>
      </c>
      <c r="G18" s="1">
        <v>7659.3960921172</v>
      </c>
      <c r="H18" s="1">
        <v>8043.98263926727</v>
      </c>
    </row>
    <row r="19" spans="1:8">
      <c r="A19" s="1" t="s">
        <v>6</v>
      </c>
      <c r="B19" s="1">
        <v>32.67</v>
      </c>
      <c r="C19" s="1">
        <v>32.53</v>
      </c>
      <c r="D19" s="1">
        <v>32.85</v>
      </c>
      <c r="F19" s="1">
        <v>10868.5150918854</v>
      </c>
      <c r="G19" s="1">
        <v>11987.3560297012</v>
      </c>
      <c r="H19" s="1">
        <v>9582.06177858979</v>
      </c>
    </row>
    <row r="20" spans="1:8">
      <c r="A20" s="1" t="s">
        <v>7</v>
      </c>
      <c r="B20" s="1">
        <v>32.24</v>
      </c>
      <c r="C20" s="1">
        <v>32.14</v>
      </c>
      <c r="D20" s="1">
        <v>32.21</v>
      </c>
      <c r="F20" s="1">
        <v>14684.8427700363</v>
      </c>
      <c r="G20" s="1">
        <v>15749.4153917216</v>
      </c>
      <c r="H20" s="1">
        <v>14996.4285247974</v>
      </c>
    </row>
    <row r="21" spans="1:8">
      <c r="A21" s="1" t="s">
        <v>8</v>
      </c>
      <c r="B21" s="1">
        <v>31.64</v>
      </c>
      <c r="C21" s="1">
        <v>31.82</v>
      </c>
      <c r="D21" s="1">
        <v>31.55</v>
      </c>
      <c r="F21" s="1">
        <v>22348.0750720627</v>
      </c>
      <c r="G21" s="1">
        <v>19702.8420315621</v>
      </c>
      <c r="H21" s="1">
        <v>23801.0296127393</v>
      </c>
    </row>
    <row r="23" spans="1:1">
      <c r="A23" s="1" t="s">
        <v>13</v>
      </c>
    </row>
    <row r="24" spans="1:15">
      <c r="A24" s="1" t="s">
        <v>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4">
      <c r="A25" s="1" t="s">
        <v>4</v>
      </c>
      <c r="B25" s="3">
        <v>1.98</v>
      </c>
      <c r="C25" s="3">
        <v>2.04</v>
      </c>
      <c r="D25" s="3">
        <v>1.98</v>
      </c>
    </row>
    <row r="26" spans="1:4">
      <c r="A26" s="1" t="s">
        <v>5</v>
      </c>
      <c r="B26" s="3">
        <v>1.32</v>
      </c>
      <c r="C26" s="3">
        <v>1.48</v>
      </c>
      <c r="D26" s="3">
        <v>1.42</v>
      </c>
    </row>
    <row r="27" spans="1:4">
      <c r="A27" s="1" t="s">
        <v>6</v>
      </c>
      <c r="B27" s="3">
        <v>1.74</v>
      </c>
      <c r="C27" s="3">
        <v>1.65</v>
      </c>
      <c r="D27" s="3">
        <v>1.7</v>
      </c>
    </row>
    <row r="28" spans="1:4">
      <c r="A28" s="1" t="s">
        <v>7</v>
      </c>
      <c r="B28" s="3">
        <v>1.85</v>
      </c>
      <c r="C28" s="3">
        <v>1.76</v>
      </c>
      <c r="D28" s="3">
        <v>2.02</v>
      </c>
    </row>
    <row r="29" spans="1:4">
      <c r="A29" s="1" t="s">
        <v>8</v>
      </c>
      <c r="B29" s="3">
        <v>2.23</v>
      </c>
      <c r="C29" s="3">
        <v>2.12</v>
      </c>
      <c r="D29" s="3">
        <v>2.45</v>
      </c>
    </row>
    <row r="30" spans="1: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">
      <c r="A31" s="1" t="s">
        <v>14</v>
      </c>
    </row>
    <row r="32" spans="1:13">
      <c r="A32" s="1" t="s">
        <v>1</v>
      </c>
      <c r="B32" s="1" t="s">
        <v>2</v>
      </c>
      <c r="C32" s="1" t="s">
        <v>3</v>
      </c>
      <c r="D32" s="1" t="s">
        <v>2</v>
      </c>
      <c r="E32" s="1" t="s">
        <v>3</v>
      </c>
      <c r="F32" s="1" t="s">
        <v>2</v>
      </c>
      <c r="G32" s="1" t="s">
        <v>3</v>
      </c>
      <c r="M32" s="1" t="s">
        <v>15</v>
      </c>
    </row>
    <row r="33" ht="15.75" spans="1:15">
      <c r="A33" s="1" t="s">
        <v>4</v>
      </c>
      <c r="B33" s="2">
        <v>21.28</v>
      </c>
      <c r="C33" s="2">
        <v>17.07</v>
      </c>
      <c r="D33" s="2">
        <v>21.44</v>
      </c>
      <c r="E33" s="2">
        <v>17.27</v>
      </c>
      <c r="F33" s="2">
        <v>21.27</v>
      </c>
      <c r="G33" s="2">
        <v>16.93</v>
      </c>
      <c r="I33" s="1">
        <f>B33-C33</f>
        <v>4.21</v>
      </c>
      <c r="J33" s="1">
        <f>D33-E33</f>
        <v>4.17</v>
      </c>
      <c r="K33" s="1">
        <f>F33-G33</f>
        <v>4.34</v>
      </c>
      <c r="M33" s="1">
        <f>POWER(2,-I33)</f>
        <v>0.0540335769567415</v>
      </c>
      <c r="N33" s="1">
        <f>POWER(2,-J33)</f>
        <v>0.0555526675729106</v>
      </c>
      <c r="O33" s="1">
        <f>POWER(2,-K33)</f>
        <v>0.0493775819914611</v>
      </c>
    </row>
    <row r="34" ht="15.75" spans="1:18">
      <c r="A34" s="1" t="s">
        <v>16</v>
      </c>
      <c r="B34" s="2">
        <v>21.99</v>
      </c>
      <c r="C34" s="2">
        <v>16.97</v>
      </c>
      <c r="D34" s="2">
        <v>21.99</v>
      </c>
      <c r="E34" s="2">
        <v>17.04</v>
      </c>
      <c r="F34" s="2">
        <v>22.25</v>
      </c>
      <c r="G34" s="2">
        <v>17.19</v>
      </c>
      <c r="I34" s="1">
        <f t="shared" ref="I34:I43" si="6">B34-C34</f>
        <v>5.02</v>
      </c>
      <c r="J34" s="1">
        <f t="shared" ref="J34:J43" si="7">D34-E34</f>
        <v>4.95</v>
      </c>
      <c r="K34" s="1">
        <f t="shared" ref="K34:K43" si="8">F34-G34</f>
        <v>5.06</v>
      </c>
      <c r="M34" s="1">
        <f t="shared" ref="M34:M43" si="9">POWER(2,-I34)</f>
        <v>0.0308197720154175</v>
      </c>
      <c r="N34" s="1">
        <f t="shared" ref="N34:N43" si="10">POWER(2,-J34)</f>
        <v>0.0323520288700431</v>
      </c>
      <c r="O34" s="1">
        <f t="shared" ref="O34:O43" si="11">POWER(2,-K34)</f>
        <v>0.0299770037289145</v>
      </c>
      <c r="P34" s="1">
        <f>M34/M33</f>
        <v>0.570381857934213</v>
      </c>
      <c r="Q34" s="1">
        <f>N34/N33</f>
        <v>0.582366793234229</v>
      </c>
      <c r="R34" s="1">
        <f>O34/O33</f>
        <v>0.607097442197524</v>
      </c>
    </row>
    <row r="35" ht="15.75" spans="1:18">
      <c r="A35" s="1" t="s">
        <v>17</v>
      </c>
      <c r="B35" s="2">
        <v>23.32</v>
      </c>
      <c r="C35" s="2">
        <v>18.48</v>
      </c>
      <c r="D35" s="2">
        <v>23.09</v>
      </c>
      <c r="E35" s="2">
        <v>18.57</v>
      </c>
      <c r="F35" s="2">
        <v>23.13</v>
      </c>
      <c r="G35" s="2">
        <v>18.52</v>
      </c>
      <c r="I35" s="1">
        <f t="shared" si="6"/>
        <v>4.84</v>
      </c>
      <c r="J35" s="1">
        <f t="shared" si="7"/>
        <v>4.52</v>
      </c>
      <c r="K35" s="1">
        <f t="shared" si="8"/>
        <v>4.61</v>
      </c>
      <c r="M35" s="1">
        <f t="shared" si="9"/>
        <v>0.0349152230647569</v>
      </c>
      <c r="N35" s="1">
        <f t="shared" si="10"/>
        <v>0.0435857395734502</v>
      </c>
      <c r="O35" s="1">
        <f t="shared" si="11"/>
        <v>0.0409497938705739</v>
      </c>
      <c r="P35" s="1">
        <f>M35/M33</f>
        <v>0.646176415318747</v>
      </c>
      <c r="Q35" s="1">
        <f>N35/N33</f>
        <v>0.784584097896751</v>
      </c>
      <c r="R35" s="1">
        <f>O35/O33</f>
        <v>0.829319545814442</v>
      </c>
    </row>
    <row r="36" ht="15.75" spans="1:18">
      <c r="A36" s="1" t="s">
        <v>18</v>
      </c>
      <c r="B36" s="2">
        <v>21.64</v>
      </c>
      <c r="C36" s="2">
        <v>18.12</v>
      </c>
      <c r="D36" s="2">
        <v>21.75</v>
      </c>
      <c r="E36" s="2">
        <v>18.24</v>
      </c>
      <c r="F36" s="2">
        <v>21.92</v>
      </c>
      <c r="G36" s="2">
        <v>18.23</v>
      </c>
      <c r="I36" s="1">
        <f t="shared" si="6"/>
        <v>3.52</v>
      </c>
      <c r="J36" s="1">
        <f t="shared" si="7"/>
        <v>3.51</v>
      </c>
      <c r="K36" s="1">
        <f t="shared" si="8"/>
        <v>3.69</v>
      </c>
      <c r="M36" s="1">
        <f t="shared" si="9"/>
        <v>0.0871714791469004</v>
      </c>
      <c r="N36" s="1">
        <f t="shared" si="10"/>
        <v>0.0877778047336247</v>
      </c>
      <c r="O36" s="1">
        <f t="shared" si="11"/>
        <v>0.0774817312461866</v>
      </c>
      <c r="P36" s="1">
        <f>M36/M33</f>
        <v>1.61328351844426</v>
      </c>
      <c r="Q36" s="1">
        <f>N36/N33</f>
        <v>1.58008262372675</v>
      </c>
      <c r="R36" s="1">
        <f>O36/O33</f>
        <v>1.5691681957935</v>
      </c>
    </row>
    <row r="37" ht="15.75" spans="1:18">
      <c r="A37" s="1" t="s">
        <v>19</v>
      </c>
      <c r="B37" s="2">
        <v>21.35</v>
      </c>
      <c r="C37" s="2">
        <v>18.12</v>
      </c>
      <c r="D37" s="2">
        <v>21.73</v>
      </c>
      <c r="E37" s="2">
        <v>18.43</v>
      </c>
      <c r="F37" s="2">
        <v>21.71</v>
      </c>
      <c r="G37" s="2">
        <v>18.26</v>
      </c>
      <c r="I37" s="1">
        <f t="shared" si="6"/>
        <v>3.23</v>
      </c>
      <c r="J37" s="1">
        <f t="shared" si="7"/>
        <v>3.3</v>
      </c>
      <c r="K37" s="1">
        <f t="shared" si="8"/>
        <v>3.45</v>
      </c>
      <c r="M37" s="1">
        <f t="shared" si="9"/>
        <v>0.106579361470995</v>
      </c>
      <c r="N37" s="1">
        <f t="shared" si="10"/>
        <v>0.101531549544529</v>
      </c>
      <c r="O37" s="1">
        <f t="shared" si="11"/>
        <v>0.0915053559966016</v>
      </c>
      <c r="P37" s="1">
        <f>M37/M33</f>
        <v>1.97246540898672</v>
      </c>
      <c r="Q37" s="1">
        <f>N37/N33</f>
        <v>1.8276629004588</v>
      </c>
      <c r="R37" s="1">
        <f>O37/O33</f>
        <v>1.85317612378074</v>
      </c>
    </row>
    <row r="38" spans="1:7">
      <c r="A38" s="1" t="s">
        <v>9</v>
      </c>
      <c r="B38" s="1" t="s">
        <v>2</v>
      </c>
      <c r="C38" s="1" t="s">
        <v>3</v>
      </c>
      <c r="D38" s="1" t="s">
        <v>2</v>
      </c>
      <c r="E38" s="1" t="s">
        <v>3</v>
      </c>
      <c r="F38" s="1" t="s">
        <v>2</v>
      </c>
      <c r="G38" s="1" t="s">
        <v>3</v>
      </c>
    </row>
    <row r="39" ht="15.75" spans="1:15">
      <c r="A39" s="1" t="s">
        <v>4</v>
      </c>
      <c r="B39" s="2">
        <v>26.61</v>
      </c>
      <c r="C39" s="2">
        <v>17.07</v>
      </c>
      <c r="D39" s="2">
        <v>26.6</v>
      </c>
      <c r="E39" s="2">
        <v>17.27</v>
      </c>
      <c r="F39" s="2">
        <v>26.48</v>
      </c>
      <c r="G39" s="2">
        <v>16.93</v>
      </c>
      <c r="I39" s="1">
        <f t="shared" si="6"/>
        <v>9.54</v>
      </c>
      <c r="J39" s="1">
        <f t="shared" si="7"/>
        <v>9.33</v>
      </c>
      <c r="K39" s="1">
        <f t="shared" si="8"/>
        <v>9.55</v>
      </c>
      <c r="M39" s="1">
        <f t="shared" si="9"/>
        <v>0.00134330255677709</v>
      </c>
      <c r="N39" s="1">
        <f t="shared" si="10"/>
        <v>0.00155378219483382</v>
      </c>
      <c r="O39" s="1">
        <f t="shared" si="11"/>
        <v>0.00133402368823671</v>
      </c>
    </row>
    <row r="40" ht="15.75" spans="1:18">
      <c r="A40" s="1" t="s">
        <v>16</v>
      </c>
      <c r="B40" s="2">
        <v>27.59</v>
      </c>
      <c r="C40" s="2">
        <v>16.97</v>
      </c>
      <c r="D40" s="2">
        <v>27.62</v>
      </c>
      <c r="E40" s="2">
        <v>17.04</v>
      </c>
      <c r="F40" s="2">
        <v>27.73</v>
      </c>
      <c r="G40" s="2">
        <v>17.19</v>
      </c>
      <c r="I40" s="1">
        <f t="shared" si="6"/>
        <v>10.62</v>
      </c>
      <c r="J40" s="1">
        <f t="shared" si="7"/>
        <v>10.58</v>
      </c>
      <c r="K40" s="1">
        <f t="shared" si="8"/>
        <v>10.54</v>
      </c>
      <c r="M40" s="1">
        <f t="shared" si="9"/>
        <v>0.000635420827852506</v>
      </c>
      <c r="N40" s="1">
        <f t="shared" si="10"/>
        <v>0.000653284938860405</v>
      </c>
      <c r="O40" s="1">
        <f t="shared" si="11"/>
        <v>0.000671651278388547</v>
      </c>
      <c r="P40" s="1">
        <f>M40/M39</f>
        <v>0.473028823362797</v>
      </c>
      <c r="Q40" s="1">
        <f>N40/N39</f>
        <v>0.420448207626857</v>
      </c>
      <c r="R40" s="1">
        <f>O40/O39</f>
        <v>0.50347777502836</v>
      </c>
    </row>
    <row r="41" s="1" customFormat="1" ht="15.75" spans="1:18">
      <c r="A41" s="1" t="s">
        <v>17</v>
      </c>
      <c r="B41" s="2">
        <v>28.39</v>
      </c>
      <c r="C41" s="2">
        <v>18.48</v>
      </c>
      <c r="D41" s="2">
        <v>28.12</v>
      </c>
      <c r="E41" s="2">
        <v>18.57</v>
      </c>
      <c r="F41" s="2">
        <v>28.41</v>
      </c>
      <c r="G41" s="2">
        <v>18.52</v>
      </c>
      <c r="I41" s="1">
        <f t="shared" si="6"/>
        <v>9.91</v>
      </c>
      <c r="J41" s="1">
        <f t="shared" si="7"/>
        <v>9.55</v>
      </c>
      <c r="K41" s="1">
        <f t="shared" si="8"/>
        <v>9.89</v>
      </c>
      <c r="M41" s="1">
        <f t="shared" si="9"/>
        <v>0.00103942400630211</v>
      </c>
      <c r="N41" s="1">
        <f t="shared" si="10"/>
        <v>0.00133402368823671</v>
      </c>
      <c r="O41" s="1">
        <f t="shared" si="11"/>
        <v>0.00105393382471135</v>
      </c>
      <c r="P41" s="1">
        <f>M41/M39</f>
        <v>0.773782496771194</v>
      </c>
      <c r="Q41" s="1">
        <f>N41/N39</f>
        <v>0.858565436437754</v>
      </c>
      <c r="R41" s="1">
        <f>O41/O39</f>
        <v>0.790041311863377</v>
      </c>
    </row>
    <row r="42" ht="15.75" spans="1:18">
      <c r="A42" s="1" t="s">
        <v>18</v>
      </c>
      <c r="B42" s="2">
        <v>27.41</v>
      </c>
      <c r="C42" s="2">
        <v>18.12</v>
      </c>
      <c r="D42" s="2">
        <v>27.27</v>
      </c>
      <c r="E42" s="2">
        <v>18.24</v>
      </c>
      <c r="F42" s="2">
        <v>27.31</v>
      </c>
      <c r="G42" s="2">
        <v>18.23</v>
      </c>
      <c r="I42" s="1">
        <f t="shared" si="6"/>
        <v>9.29</v>
      </c>
      <c r="J42" s="1">
        <f t="shared" si="7"/>
        <v>9.03</v>
      </c>
      <c r="K42" s="1">
        <f t="shared" si="8"/>
        <v>9.08</v>
      </c>
      <c r="M42" s="1">
        <f t="shared" si="9"/>
        <v>0.00159746495812067</v>
      </c>
      <c r="N42" s="1">
        <f t="shared" si="10"/>
        <v>0.00191293026872446</v>
      </c>
      <c r="O42" s="1">
        <f t="shared" si="11"/>
        <v>0.00184776884126093</v>
      </c>
      <c r="P42" s="1">
        <f>M42/M39</f>
        <v>1.18920711500272</v>
      </c>
      <c r="Q42" s="1">
        <f>N42/N39</f>
        <v>1.23114441334492</v>
      </c>
      <c r="R42" s="1">
        <f>O42/O39</f>
        <v>1.38510946811093</v>
      </c>
    </row>
    <row r="43" ht="15.75" spans="1:18">
      <c r="A43" s="1" t="s">
        <v>19</v>
      </c>
      <c r="B43" s="2">
        <v>26.79</v>
      </c>
      <c r="C43" s="2">
        <v>18.12</v>
      </c>
      <c r="D43" s="2">
        <v>26.77</v>
      </c>
      <c r="E43" s="2">
        <v>18.43</v>
      </c>
      <c r="F43" s="2">
        <v>26.66</v>
      </c>
      <c r="G43" s="2">
        <v>18.26</v>
      </c>
      <c r="I43" s="1">
        <f t="shared" si="6"/>
        <v>8.67</v>
      </c>
      <c r="J43" s="1">
        <f t="shared" si="7"/>
        <v>8.34</v>
      </c>
      <c r="K43" s="1">
        <f t="shared" si="8"/>
        <v>8.4</v>
      </c>
      <c r="M43" s="1">
        <f t="shared" si="9"/>
        <v>0.00245510424711295</v>
      </c>
      <c r="N43" s="1">
        <f t="shared" si="10"/>
        <v>0.00308609887446632</v>
      </c>
      <c r="O43" s="1">
        <f t="shared" si="11"/>
        <v>0.00296038391896562</v>
      </c>
      <c r="P43" s="1">
        <f>M43/M39</f>
        <v>1.8276629004588</v>
      </c>
      <c r="Q43" s="1">
        <f>N43/N39</f>
        <v>1.98618499087407</v>
      </c>
      <c r="R43" s="1">
        <f>O43/O39</f>
        <v>2.21913894413569</v>
      </c>
    </row>
    <row r="45" spans="1:1">
      <c r="A45" s="1" t="s">
        <v>20</v>
      </c>
    </row>
    <row r="46" spans="1:5">
      <c r="A46" s="1" t="s">
        <v>9</v>
      </c>
      <c r="B46" s="1" t="s">
        <v>11</v>
      </c>
      <c r="C46" s="1" t="s">
        <v>11</v>
      </c>
      <c r="D46" s="1" t="s">
        <v>11</v>
      </c>
      <c r="E46" s="1" t="s">
        <v>12</v>
      </c>
    </row>
    <row r="47" spans="1:8">
      <c r="A47" s="1" t="s">
        <v>4</v>
      </c>
      <c r="B47" s="1">
        <v>32.05</v>
      </c>
      <c r="C47" s="1">
        <v>32.16</v>
      </c>
      <c r="D47" s="1">
        <v>32.26</v>
      </c>
      <c r="F47" s="1">
        <v>16773.3597150075</v>
      </c>
      <c r="G47" s="1">
        <v>15530.4990128097</v>
      </c>
      <c r="H47" s="1">
        <v>14480.7239171043</v>
      </c>
    </row>
    <row r="48" spans="1:8">
      <c r="A48" s="1" t="s">
        <v>16</v>
      </c>
      <c r="B48" s="1">
        <v>33.07</v>
      </c>
      <c r="C48" s="1">
        <v>33.14</v>
      </c>
      <c r="D48" s="1">
        <v>33.24</v>
      </c>
      <c r="F48" s="1">
        <v>8214.66137523956</v>
      </c>
      <c r="G48" s="1">
        <v>7821.91459842675</v>
      </c>
      <c r="H48" s="1">
        <v>7293.19680646205</v>
      </c>
    </row>
    <row r="49" spans="1:8">
      <c r="A49" s="1" t="s">
        <v>17</v>
      </c>
      <c r="B49" s="1">
        <v>32.73</v>
      </c>
      <c r="C49" s="1">
        <v>32.54</v>
      </c>
      <c r="D49" s="1">
        <v>32.75</v>
      </c>
      <c r="F49" s="1">
        <v>10421.5695378251</v>
      </c>
      <c r="G49" s="1">
        <v>11903.7525556341</v>
      </c>
      <c r="H49" s="1">
        <v>10276.7100488183</v>
      </c>
    </row>
    <row r="50" spans="1:8">
      <c r="A50" s="1" t="s">
        <v>18</v>
      </c>
      <c r="B50" s="1">
        <v>32.17</v>
      </c>
      <c r="C50" s="1">
        <v>32.0000000000763</v>
      </c>
      <c r="D50" s="1">
        <v>32.3</v>
      </c>
      <c r="F50" s="1">
        <v>15422.1845798145</v>
      </c>
      <c r="G50" s="1">
        <v>17370.71237</v>
      </c>
      <c r="H50" s="1">
        <v>14080.9585105349</v>
      </c>
    </row>
    <row r="51" spans="1:8">
      <c r="A51" s="1" t="s">
        <v>19</v>
      </c>
      <c r="B51" s="1">
        <v>31.76</v>
      </c>
      <c r="C51" s="1">
        <v>31.760000000049</v>
      </c>
      <c r="D51" s="1">
        <v>31.81</v>
      </c>
      <c r="F51" s="1">
        <v>20547.8296907048</v>
      </c>
      <c r="G51" s="1">
        <v>20547.82969</v>
      </c>
      <c r="H51" s="1">
        <v>19841.2207516453</v>
      </c>
    </row>
    <row r="53" spans="1:1">
      <c r="A53" s="1" t="s">
        <v>21</v>
      </c>
    </row>
    <row r="54" spans="1:15">
      <c r="A54" s="1" t="s">
        <v>9</v>
      </c>
      <c r="G54" s="3"/>
      <c r="H54" s="3"/>
      <c r="I54" s="3"/>
      <c r="J54" s="3"/>
      <c r="K54" s="3"/>
      <c r="L54" s="3"/>
      <c r="M54" s="3"/>
      <c r="N54" s="3"/>
      <c r="O54" s="3"/>
    </row>
    <row r="55" spans="1:6">
      <c r="A55" s="1" t="s">
        <v>4</v>
      </c>
      <c r="B55" s="1">
        <v>1.98</v>
      </c>
      <c r="C55" s="1">
        <v>2.04</v>
      </c>
      <c r="D55" s="1">
        <v>1.98</v>
      </c>
      <c r="E55" s="3"/>
      <c r="F55" s="3"/>
    </row>
    <row r="56" spans="1:4">
      <c r="A56" s="1" t="s">
        <v>16</v>
      </c>
      <c r="B56" s="1">
        <v>1.34</v>
      </c>
      <c r="C56" s="1">
        <v>1.25</v>
      </c>
      <c r="D56" s="1">
        <v>1.38</v>
      </c>
    </row>
    <row r="57" spans="1:4">
      <c r="A57" s="1" t="s">
        <v>17</v>
      </c>
      <c r="B57" s="1">
        <v>1.75</v>
      </c>
      <c r="C57" s="1">
        <v>1.66</v>
      </c>
      <c r="D57" s="1">
        <v>1.56</v>
      </c>
    </row>
    <row r="58" spans="1:4">
      <c r="A58" s="1" t="s">
        <v>18</v>
      </c>
      <c r="B58" s="1">
        <v>1.98</v>
      </c>
      <c r="C58" s="1">
        <v>1.9</v>
      </c>
      <c r="D58" s="1">
        <v>2.07</v>
      </c>
    </row>
    <row r="59" spans="1:4">
      <c r="A59" s="1" t="s">
        <v>19</v>
      </c>
      <c r="B59" s="1">
        <v>2.45</v>
      </c>
      <c r="C59" s="1">
        <v>2.32</v>
      </c>
      <c r="D59" s="1">
        <v>2.06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6—figure supplement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tianli</dc:creator>
  <cp:lastModifiedBy>。。。。。</cp:lastModifiedBy>
  <dcterms:created xsi:type="dcterms:W3CDTF">2024-07-22T12:49:00Z</dcterms:created>
  <dcterms:modified xsi:type="dcterms:W3CDTF">2024-12-24T17:15:27Z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F99B8A9F5F6F4A86B61548D59EF5380F_11</vt:lpwstr>
  </property>
  <property fmtid="{D5CDD505-2E9C-101B-9397-08002B2CF9AE}" pid="3" name="KSOProductBuildVer">
    <vt:lpwstr>2052-12.1.0.19302</vt:lpwstr>
  </property>
</Properties>
</file>